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Berechnungen" sheetId="1" r:id="rId1"/>
    <sheet name="Diagramm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<sst xmlns="http://schemas.openxmlformats.org/spreadsheetml/2006/main" count="16" uniqueCount="16">
  <si>
    <t>Kostenart</t>
  </si>
  <si>
    <t>A</t>
  </si>
  <si>
    <t>B</t>
  </si>
  <si>
    <t>C</t>
  </si>
  <si>
    <t>Lohnkoste/h</t>
  </si>
  <si>
    <t>h/Stk</t>
  </si>
  <si>
    <t>DistribK/Stk</t>
  </si>
  <si>
    <t>sonst var K/Stk</t>
  </si>
  <si>
    <t>Fixkosten</t>
  </si>
  <si>
    <t>LohnK/Stk</t>
  </si>
  <si>
    <t>Ausbringung</t>
  </si>
  <si>
    <t>Kosten (A)</t>
  </si>
  <si>
    <t>Kosten (B)</t>
  </si>
  <si>
    <t>Kosten (C)</t>
  </si>
  <si>
    <t>geringste Kosten</t>
  </si>
  <si>
    <t>günstigste Variante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</si>
</sst>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S&quot;;\-#,##0\ &quot;S&quot;"/>
    <numFmt numFmtId="165" formatCode="#,##0\ &quot;S&quot;;[Red]\-#,##0\ &quot;S&quot;"/>
    <numFmt numFmtId="166" formatCode="#,##0.00\ &quot;S&quot;;\-#,##0.00\ &quot;S&quot;"/>
    <numFmt numFmtId="167" formatCode="#,##0.00\ &quot;S&quot;;[Red]\-#,##0.00\ &quot;S&quot;"/>
    <numFmt numFmtId="168" formatCode="_-* #,##0\ &quot;S&quot;_-;\-* #,##0\ &quot;S&quot;_-;_-* &quot;-&quot;\ &quot;S&quot;_-;_-@_-"/>
    <numFmt numFmtId="169" formatCode="_-* #,##0\ _S_-;\-* #,##0\ _S_-;_-* &quot;-&quot;\ _S_-;_-@_-"/>
    <numFmt numFmtId="170" formatCode="_-* #,##0.00\ &quot;S&quot;_-;\-* #,##0.00\ &quot;S&quot;_-;_-* &quot;-&quot;??\ &quot;S&quot;_-;_-@_-"/>
    <numFmt numFmtId="171" formatCode="_-* #,##0.00\ _S_-;\-* #,##0.00\ _S_-;_-* &quot;-&quot;??\ _S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1"/>
      </left>
      <right style="dotted"/>
      <top style="thick">
        <color indexed="21"/>
      </top>
      <bottom style="thin"/>
    </border>
    <border>
      <left style="dotted"/>
      <right style="dotted"/>
      <top style="thick">
        <color indexed="21"/>
      </top>
      <bottom style="thin"/>
    </border>
    <border>
      <left style="thin">
        <color indexed="21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>
        <color indexed="21"/>
      </left>
      <right style="dotted"/>
      <top>
        <color indexed="63"/>
      </top>
      <bottom style="thick">
        <color indexed="21"/>
      </bottom>
    </border>
    <border>
      <left style="dotted"/>
      <right style="dotted"/>
      <top>
        <color indexed="63"/>
      </top>
      <bottom style="thick">
        <color indexed="21"/>
      </bottom>
    </border>
    <border>
      <left style="dotted"/>
      <right style="thin">
        <color indexed="21"/>
      </right>
      <top style="thick">
        <color indexed="21"/>
      </top>
      <bottom style="thin"/>
    </border>
    <border>
      <left style="dotted"/>
      <right style="thin">
        <color indexed="21"/>
      </right>
      <top>
        <color indexed="63"/>
      </top>
      <bottom>
        <color indexed="63"/>
      </bottom>
    </border>
    <border>
      <left style="dotted"/>
      <right style="dotted"/>
      <top style="thin"/>
      <bottom style="thick">
        <color indexed="21"/>
      </bottom>
    </border>
    <border>
      <left style="dotted"/>
      <right style="thin">
        <color indexed="21"/>
      </right>
      <top style="thin"/>
      <bottom style="thick">
        <color indexed="21"/>
      </bottom>
    </border>
    <border>
      <left style="thin">
        <color indexed="21"/>
      </left>
      <right style="dotted"/>
      <top style="thin"/>
      <bottom style="thick">
        <color indexed="21"/>
      </bottom>
    </border>
    <border>
      <left style="dotted"/>
      <right style="thin">
        <color indexed="21"/>
      </right>
      <top>
        <color indexed="63"/>
      </top>
      <bottom style="thick">
        <color indexed="2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8" xfId="0" applyFont="1" applyFill="1" applyBorder="1" applyAlignment="1">
      <alignment/>
    </xf>
    <xf numFmtId="0" fontId="6" fillId="3" borderId="3" xfId="0" applyFont="1" applyFill="1" applyBorder="1" applyAlignment="1">
      <alignment horizontal="left"/>
    </xf>
    <xf numFmtId="0" fontId="6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1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Kostenvergleich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75"/>
          <c:w val="0.727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Berechnungen!$C$11</c:f>
              <c:strCache>
                <c:ptCount val="1"/>
                <c:pt idx="0">
                  <c:v>Kosten (A)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Berechnungen!$B$12:$B$22</c:f>
              <c:numCache>
                <c:ptCount val="1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</c:numCache>
            </c:numRef>
          </c:cat>
          <c:val>
            <c:numRef>
              <c:f>Berechnungen!$C$12:$C$22</c:f>
              <c:numCache>
                <c:ptCount val="11"/>
                <c:pt idx="0">
                  <c:v>12000</c:v>
                </c:pt>
                <c:pt idx="1">
                  <c:v>17000</c:v>
                </c:pt>
                <c:pt idx="2">
                  <c:v>22000</c:v>
                </c:pt>
                <c:pt idx="3">
                  <c:v>27000</c:v>
                </c:pt>
                <c:pt idx="4">
                  <c:v>32000</c:v>
                </c:pt>
                <c:pt idx="5">
                  <c:v>37000</c:v>
                </c:pt>
                <c:pt idx="6">
                  <c:v>42000</c:v>
                </c:pt>
                <c:pt idx="7">
                  <c:v>47000</c:v>
                </c:pt>
                <c:pt idx="8">
                  <c:v>52000</c:v>
                </c:pt>
                <c:pt idx="9">
                  <c:v>57000</c:v>
                </c:pt>
                <c:pt idx="10">
                  <c:v>62000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Berechnungen!$D$11</c:f>
              <c:strCache>
                <c:ptCount val="1"/>
                <c:pt idx="0">
                  <c:v>Kosten (B)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Berechnungen!$B$12:$B$22</c:f>
              <c:numCache>
                <c:ptCount val="1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</c:numCache>
            </c:numRef>
          </c:cat>
          <c:val>
            <c:numRef>
              <c:f>Berechnungen!$D$12:$D$22</c:f>
              <c:numCache>
                <c:ptCount val="11"/>
                <c:pt idx="0">
                  <c:v>16000</c:v>
                </c:pt>
                <c:pt idx="1">
                  <c:v>20000</c:v>
                </c:pt>
                <c:pt idx="2">
                  <c:v>24000</c:v>
                </c:pt>
                <c:pt idx="3">
                  <c:v>28000</c:v>
                </c:pt>
                <c:pt idx="4">
                  <c:v>32000</c:v>
                </c:pt>
                <c:pt idx="5">
                  <c:v>36000</c:v>
                </c:pt>
                <c:pt idx="6">
                  <c:v>40000</c:v>
                </c:pt>
                <c:pt idx="7">
                  <c:v>44000</c:v>
                </c:pt>
                <c:pt idx="8">
                  <c:v>48000</c:v>
                </c:pt>
                <c:pt idx="9">
                  <c:v>52000</c:v>
                </c:pt>
                <c:pt idx="10">
                  <c:v>56000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Berechnungen!$E$11</c:f>
              <c:strCache>
                <c:ptCount val="1"/>
                <c:pt idx="0">
                  <c:v>Kosten (C)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Berechnungen!$B$12:$B$22</c:f>
              <c:numCache>
                <c:ptCount val="1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</c:numCache>
            </c:numRef>
          </c:cat>
          <c:val>
            <c:numRef>
              <c:f>Berechnungen!$E$12:$E$22</c:f>
              <c:numCache>
                <c:ptCount val="11"/>
                <c:pt idx="0">
                  <c:v>24000</c:v>
                </c:pt>
                <c:pt idx="1">
                  <c:v>27000</c:v>
                </c:pt>
                <c:pt idx="2">
                  <c:v>30000</c:v>
                </c:pt>
                <c:pt idx="3">
                  <c:v>33000</c:v>
                </c:pt>
                <c:pt idx="4">
                  <c:v>36000</c:v>
                </c:pt>
                <c:pt idx="5">
                  <c:v>39000</c:v>
                </c:pt>
                <c:pt idx="6">
                  <c:v>42000</c:v>
                </c:pt>
                <c:pt idx="7">
                  <c:v>45000</c:v>
                </c:pt>
                <c:pt idx="8">
                  <c:v>48000</c:v>
                </c:pt>
                <c:pt idx="9">
                  <c:v>51000</c:v>
                </c:pt>
                <c:pt idx="10">
                  <c:v>54000</c:v>
                </c:pt>
              </c:numCache>
            </c:numRef>
          </c:val>
          <c:smooth val="0"/>
        </c:ser>
        <c:axId val="37877178"/>
        <c:axId val="5350283"/>
      </c:lineChart>
      <c:catAx>
        <c:axId val="37877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Gesamtkosten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50283"/>
        <c:crosses val="autoZero"/>
        <c:auto val="0"/>
        <c:lblOffset val="100"/>
        <c:noMultiLvlLbl val="0"/>
      </c:catAx>
      <c:valAx>
        <c:axId val="5350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Ausbringungsmenge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8771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66675</xdr:rowOff>
    </xdr:from>
    <xdr:to>
      <xdr:col>7</xdr:col>
      <xdr:colOff>200025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495300" y="66675"/>
        <a:ext cx="50387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 topLeftCell="A1">
      <selection activeCell="H16" sqref="H16"/>
    </sheetView>
  </sheetViews>
  <sheetFormatPr defaultColWidth="11.421875" defaultRowHeight="12.75"/>
  <cols>
    <col min="2" max="5" width="13.140625" style="0" customWidth="1"/>
    <col min="6" max="6" width="9.7109375" style="0" customWidth="1"/>
    <col min="7" max="7" width="10.57421875" style="0" customWidth="1"/>
  </cols>
  <sheetData>
    <row r="1" ht="13.5" thickBot="1"/>
    <row r="2" spans="2:5" ht="13.5" thickTop="1">
      <c r="B2" s="9" t="s">
        <v>0</v>
      </c>
      <c r="C2" s="10" t="s">
        <v>1</v>
      </c>
      <c r="D2" s="10" t="s">
        <v>2</v>
      </c>
      <c r="E2" s="11" t="s">
        <v>3</v>
      </c>
    </row>
    <row r="3" spans="2:5" ht="12.75">
      <c r="B3" s="12" t="s">
        <v>4</v>
      </c>
      <c r="C3" s="4">
        <v>5</v>
      </c>
      <c r="D3" s="4">
        <v>4</v>
      </c>
      <c r="E3" s="13">
        <v>4</v>
      </c>
    </row>
    <row r="4" spans="2:5" ht="12.75">
      <c r="B4" s="14" t="s">
        <v>5</v>
      </c>
      <c r="C4" s="6">
        <v>1.2</v>
      </c>
      <c r="D4" s="6">
        <v>1</v>
      </c>
      <c r="E4" s="15">
        <v>0.5</v>
      </c>
    </row>
    <row r="5" spans="2:5" ht="12.75">
      <c r="B5" s="12" t="s">
        <v>6</v>
      </c>
      <c r="C5" s="4">
        <v>1.5</v>
      </c>
      <c r="D5" s="4">
        <v>1</v>
      </c>
      <c r="E5" s="13">
        <v>1</v>
      </c>
    </row>
    <row r="6" spans="2:5" ht="12.75">
      <c r="B6" s="14" t="s">
        <v>7</v>
      </c>
      <c r="C6" s="6">
        <v>2.5</v>
      </c>
      <c r="D6" s="6">
        <v>3</v>
      </c>
      <c r="E6" s="15">
        <v>3</v>
      </c>
    </row>
    <row r="7" spans="2:5" ht="12.75">
      <c r="B7" s="12" t="s">
        <v>8</v>
      </c>
      <c r="C7" s="4">
        <v>12000</v>
      </c>
      <c r="D7" s="4">
        <v>16000</v>
      </c>
      <c r="E7" s="13">
        <v>24000</v>
      </c>
    </row>
    <row r="8" spans="2:5" ht="13.5" thickBot="1">
      <c r="B8" s="18" t="s">
        <v>9</v>
      </c>
      <c r="C8" s="16">
        <f>C3*C4</f>
        <v>6</v>
      </c>
      <c r="D8" s="16">
        <f>D3*D4</f>
        <v>4</v>
      </c>
      <c r="E8" s="17">
        <f>E3*E4</f>
        <v>2</v>
      </c>
    </row>
    <row r="9" ht="13.5" thickTop="1"/>
    <row r="10" ht="13.5" thickBot="1"/>
    <row r="11" spans="2:7" ht="26.25" thickTop="1">
      <c r="B11" s="1" t="s">
        <v>10</v>
      </c>
      <c r="C11" s="2" t="s">
        <v>11</v>
      </c>
      <c r="D11" s="2" t="s">
        <v>12</v>
      </c>
      <c r="E11" s="2" t="s">
        <v>13</v>
      </c>
      <c r="F11" s="2" t="s">
        <v>14</v>
      </c>
      <c r="G11" s="19" t="s">
        <v>15</v>
      </c>
    </row>
    <row r="12" spans="2:7" ht="12.75">
      <c r="B12" s="3">
        <v>0</v>
      </c>
      <c r="C12" s="4">
        <f>$C$7+B12*($C$8+$C$6+$C$5)</f>
        <v>12000</v>
      </c>
      <c r="D12" s="4">
        <f>$D$7+B12*($D$8+$D$6+$D$5)</f>
        <v>16000</v>
      </c>
      <c r="E12" s="4">
        <f>$E$7+B12*($E$8+$E$6+$E$5)</f>
        <v>24000</v>
      </c>
      <c r="F12" s="4">
        <f>MIN(C12:E12)</f>
        <v>12000</v>
      </c>
      <c r="G12" s="13" t="str">
        <f>IF(F12=C12,"A",IF(D12=F12,"B","C"))</f>
        <v>A</v>
      </c>
    </row>
    <row r="13" spans="2:7" ht="12.75">
      <c r="B13" s="5">
        <f>B12+500</f>
        <v>500</v>
      </c>
      <c r="C13" s="6">
        <f aca="true" t="shared" si="0" ref="C13:C22">$C$7+B13*($C$8+$C$6+$C$5)</f>
        <v>17000</v>
      </c>
      <c r="D13" s="6">
        <f aca="true" t="shared" si="1" ref="D13:D22">$D$7+B13*($D$8+$D$6+$D$5)</f>
        <v>20000</v>
      </c>
      <c r="E13" s="6">
        <f aca="true" t="shared" si="2" ref="E13:E22">$E$7+B13*($E$8+$E$6+$E$5)</f>
        <v>27000</v>
      </c>
      <c r="F13" s="6">
        <f aca="true" t="shared" si="3" ref="F13:F22">MIN(C13:E13)</f>
        <v>17000</v>
      </c>
      <c r="G13" s="15" t="str">
        <f aca="true" t="shared" si="4" ref="G13:G21">IF(F13=C13,"A",IF(D13=F13,"B","C"))</f>
        <v>A</v>
      </c>
    </row>
    <row r="14" spans="2:7" ht="12.75">
      <c r="B14" s="3">
        <f aca="true" t="shared" si="5" ref="B14:B21">B13+500</f>
        <v>1000</v>
      </c>
      <c r="C14" s="4">
        <f t="shared" si="0"/>
        <v>22000</v>
      </c>
      <c r="D14" s="4">
        <f t="shared" si="1"/>
        <v>24000</v>
      </c>
      <c r="E14" s="4">
        <f t="shared" si="2"/>
        <v>30000</v>
      </c>
      <c r="F14" s="4">
        <f t="shared" si="3"/>
        <v>22000</v>
      </c>
      <c r="G14" s="13" t="str">
        <f t="shared" si="4"/>
        <v>A</v>
      </c>
    </row>
    <row r="15" spans="2:7" ht="12.75">
      <c r="B15" s="5">
        <f t="shared" si="5"/>
        <v>1500</v>
      </c>
      <c r="C15" s="6">
        <f t="shared" si="0"/>
        <v>27000</v>
      </c>
      <c r="D15" s="6">
        <f t="shared" si="1"/>
        <v>28000</v>
      </c>
      <c r="E15" s="6">
        <f t="shared" si="2"/>
        <v>33000</v>
      </c>
      <c r="F15" s="6">
        <f t="shared" si="3"/>
        <v>27000</v>
      </c>
      <c r="G15" s="15" t="str">
        <f t="shared" si="4"/>
        <v>A</v>
      </c>
    </row>
    <row r="16" spans="2:7" ht="12.75">
      <c r="B16" s="3">
        <f t="shared" si="5"/>
        <v>2000</v>
      </c>
      <c r="C16" s="4">
        <f t="shared" si="0"/>
        <v>32000</v>
      </c>
      <c r="D16" s="4">
        <f t="shared" si="1"/>
        <v>32000</v>
      </c>
      <c r="E16" s="4">
        <f t="shared" si="2"/>
        <v>36000</v>
      </c>
      <c r="F16" s="4">
        <f t="shared" si="3"/>
        <v>32000</v>
      </c>
      <c r="G16" s="13" t="str">
        <f t="shared" si="4"/>
        <v>A</v>
      </c>
    </row>
    <row r="17" spans="2:7" ht="12.75">
      <c r="B17" s="5">
        <f t="shared" si="5"/>
        <v>2500</v>
      </c>
      <c r="C17" s="6">
        <f t="shared" si="0"/>
        <v>37000</v>
      </c>
      <c r="D17" s="6">
        <f t="shared" si="1"/>
        <v>36000</v>
      </c>
      <c r="E17" s="6">
        <f t="shared" si="2"/>
        <v>39000</v>
      </c>
      <c r="F17" s="6">
        <f t="shared" si="3"/>
        <v>36000</v>
      </c>
      <c r="G17" s="15" t="str">
        <f t="shared" si="4"/>
        <v>B</v>
      </c>
    </row>
    <row r="18" spans="2:7" ht="12.75">
      <c r="B18" s="3">
        <f t="shared" si="5"/>
        <v>3000</v>
      </c>
      <c r="C18" s="4">
        <f t="shared" si="0"/>
        <v>42000</v>
      </c>
      <c r="D18" s="4">
        <f t="shared" si="1"/>
        <v>40000</v>
      </c>
      <c r="E18" s="4">
        <f t="shared" si="2"/>
        <v>42000</v>
      </c>
      <c r="F18" s="4">
        <f t="shared" si="3"/>
        <v>40000</v>
      </c>
      <c r="G18" s="13" t="str">
        <f t="shared" si="4"/>
        <v>B</v>
      </c>
    </row>
    <row r="19" spans="2:7" ht="12.75">
      <c r="B19" s="5">
        <f t="shared" si="5"/>
        <v>3500</v>
      </c>
      <c r="C19" s="6">
        <f t="shared" si="0"/>
        <v>47000</v>
      </c>
      <c r="D19" s="6">
        <f t="shared" si="1"/>
        <v>44000</v>
      </c>
      <c r="E19" s="6">
        <f t="shared" si="2"/>
        <v>45000</v>
      </c>
      <c r="F19" s="6">
        <f t="shared" si="3"/>
        <v>44000</v>
      </c>
      <c r="G19" s="15" t="str">
        <f t="shared" si="4"/>
        <v>B</v>
      </c>
    </row>
    <row r="20" spans="2:7" ht="12.75">
      <c r="B20" s="3">
        <f t="shared" si="5"/>
        <v>4000</v>
      </c>
      <c r="C20" s="4">
        <f t="shared" si="0"/>
        <v>52000</v>
      </c>
      <c r="D20" s="4">
        <f t="shared" si="1"/>
        <v>48000</v>
      </c>
      <c r="E20" s="4">
        <f t="shared" si="2"/>
        <v>48000</v>
      </c>
      <c r="F20" s="4">
        <f t="shared" si="3"/>
        <v>48000</v>
      </c>
      <c r="G20" s="13" t="str">
        <f t="shared" si="4"/>
        <v>B</v>
      </c>
    </row>
    <row r="21" spans="2:7" ht="12.75">
      <c r="B21" s="5">
        <f t="shared" si="5"/>
        <v>4500</v>
      </c>
      <c r="C21" s="6">
        <f t="shared" si="0"/>
        <v>57000</v>
      </c>
      <c r="D21" s="6">
        <f t="shared" si="1"/>
        <v>52000</v>
      </c>
      <c r="E21" s="6">
        <f t="shared" si="2"/>
        <v>51000</v>
      </c>
      <c r="F21" s="6">
        <f t="shared" si="3"/>
        <v>51000</v>
      </c>
      <c r="G21" s="15" t="str">
        <f t="shared" si="4"/>
        <v>C</v>
      </c>
    </row>
    <row r="22" spans="2:7" ht="13.5" thickBot="1">
      <c r="B22" s="7">
        <f>B21+500</f>
        <v>5000</v>
      </c>
      <c r="C22" s="8">
        <f t="shared" si="0"/>
        <v>62000</v>
      </c>
      <c r="D22" s="8">
        <f t="shared" si="1"/>
        <v>56000</v>
      </c>
      <c r="E22" s="8">
        <f t="shared" si="2"/>
        <v>54000</v>
      </c>
      <c r="F22" s="8">
        <f t="shared" si="3"/>
        <v>54000</v>
      </c>
      <c r="G22" s="20" t="str">
        <f>IF(F22=C22,"A",IF(D22=F22,"B","C"))</f>
        <v>C</v>
      </c>
    </row>
    <row r="23" ht="13.5" thickTop="1"/>
  </sheetData>
  <printOptions gridLines="1"/>
  <pageMargins left="0.75" right="0.75" top="1" bottom="1" header="0.394" footer="0.394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394" footer="0.394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394" footer="0.394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394" footer="0.394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394" footer="0.394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394" footer="0.394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394" footer="0.394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394" footer="0.394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394" footer="0.394"/>
  <pageSetup orientation="portrait" paperSize="9"/>
  <headerFooter alignWithMargins="0">
    <oddHeader>&amp;C&amp;A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394" footer="0.394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394" footer="0.394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394" footer="0.394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394" footer="0.394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394" footer="0.394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394" footer="0.394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394" footer="0.394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Break- Even- Analyse</dc:title>
  <dc:subject>Standortvergleich</dc:subject>
  <dc:creator>Manfred Reiszner</dc:creator>
  <cp:keywords/>
  <dc:description/>
  <cp:lastModifiedBy>pc</cp:lastModifiedBy>
  <dcterms:created xsi:type="dcterms:W3CDTF">2006-08-28T16:27:30Z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